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xcorp.sharepoint.com/sites/qa/Shared Documents/03) CHANGE CONTROL/5-ECO Sign-Off/ECO 75050 - #1 Expedite/"/>
    </mc:Choice>
  </mc:AlternateContent>
  <xr:revisionPtr revIDLastSave="73" documentId="8_{6FE6B1F1-4C7C-492F-971B-1E3CC820F7B6}" xr6:coauthVersionLast="47" xr6:coauthVersionMax="47" xr10:uidLastSave="{ED51C4B8-DDD6-41DD-A426-C06791210AE4}"/>
  <bookViews>
    <workbookView xWindow="28680" yWindow="-165" windowWidth="29040" windowHeight="15720" xr2:uid="{00000000-000D-0000-FFFF-FFFF00000000}"/>
  </bookViews>
  <sheets>
    <sheet name="Form 100-272 Rev. C" sheetId="1" r:id="rId1"/>
    <sheet name="100-272 PMMA Rev. C" sheetId="3" r:id="rId2"/>
  </sheets>
  <definedNames>
    <definedName name="_xlnm.Print_Area" localSheetId="1">'100-272 PMMA Rev. C'!$A$1:$P$54</definedName>
    <definedName name="_xlnm.Print_Area" localSheetId="0">'Form 100-272 Rev. C'!$A$1:$K$41</definedName>
    <definedName name="Z_7C22E847_1774_4223_91DA_324F00227BC0_.wvu.PrintArea" localSheetId="1" hidden="1">'100-272 PMMA Rev. C'!$C$1:$E$26</definedName>
    <definedName name="Z_7C22E847_1774_4223_91DA_324F00227BC0_.wvu.PrintArea" localSheetId="0" hidden="1">'Form 100-272 Rev. C'!$A$1:$C$27</definedName>
    <definedName name="Z_9A604A1F_AAF7_46AE_9523_2C2FA5FB2863_.wvu.PrintArea" localSheetId="1" hidden="1">'100-272 PMMA Rev. C'!$C$1:$E$26</definedName>
    <definedName name="Z_9A604A1F_AAF7_46AE_9523_2C2FA5FB2863_.wvu.PrintArea" localSheetId="0" hidden="1">'Form 100-272 Rev. C'!$A$1:$C$27</definedName>
  </definedNames>
  <calcPr calcId="191028"/>
  <customWorkbookViews>
    <customWorkbookView name="Mike Pageau - Personal View" guid="{9A604A1F-AAF7-46AE-9523-2C2FA5FB2863}" mergeInterval="0" personalView="1" maximized="1" xWindow="-1928" yWindow="-8" windowWidth="1936" windowHeight="1066" activeSheetId="1"/>
    <customWorkbookView name="Michelle Cowan - Personal View" guid="{7C22E847-1774-4223-91DA-324F00227BC0}" mergeInterval="0" personalView="1" xWindow="5" yWindow="11" windowWidth="949" windowHeight="1019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 s="1"/>
  <c r="A1" i="3" a="1"/>
  <c r="A1" i="3" s="1"/>
  <c r="E37" i="1"/>
  <c r="G41" i="3"/>
  <c r="G38" i="3" l="1"/>
  <c r="H38" i="3"/>
  <c r="I38" i="3"/>
  <c r="J38" i="3"/>
  <c r="K38" i="3"/>
  <c r="L38" i="3"/>
  <c r="M38" i="3"/>
  <c r="N38" i="3"/>
  <c r="O38" i="3"/>
  <c r="G39" i="3"/>
  <c r="G40" i="3" s="1"/>
  <c r="H39" i="3"/>
  <c r="I39" i="3"/>
  <c r="J39" i="3"/>
  <c r="K39" i="3"/>
  <c r="K40" i="3" s="1"/>
  <c r="K41" i="3" s="1"/>
  <c r="L39" i="3"/>
  <c r="L40" i="3" s="1"/>
  <c r="L41" i="3" s="1"/>
  <c r="M39" i="3"/>
  <c r="M40" i="3" s="1"/>
  <c r="M41" i="3" s="1"/>
  <c r="N39" i="3"/>
  <c r="N40" i="3" s="1"/>
  <c r="N41" i="3" s="1"/>
  <c r="O39" i="3"/>
  <c r="O40" i="3" s="1"/>
  <c r="O41" i="3" s="1"/>
  <c r="H40" i="3"/>
  <c r="H41" i="3" s="1"/>
  <c r="I40" i="3"/>
  <c r="I41" i="3" s="1"/>
  <c r="J40" i="3"/>
  <c r="J41" i="3" s="1"/>
  <c r="E35" i="1"/>
  <c r="E34" i="1"/>
  <c r="E36" i="1" l="1"/>
  <c r="G35" i="1"/>
  <c r="G34" i="1"/>
  <c r="F35" i="1"/>
  <c r="F34" i="1"/>
  <c r="F36" i="1" l="1"/>
  <c r="G36" i="1"/>
  <c r="G37" i="1" s="1"/>
  <c r="F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<sst xmlns="http://schemas.openxmlformats.org/spreadsheetml/2006/main" count="78" uniqueCount="61">
  <si>
    <t>Measurement Number</t>
  </si>
  <si>
    <t>Low Abs.</t>
  </si>
  <si>
    <t>Med Abs.</t>
  </si>
  <si>
    <t>High Abs.</t>
  </si>
  <si>
    <t>Irradiated Abs</t>
  </si>
  <si>
    <t>Instrument S/N:</t>
  </si>
  <si>
    <t>Instrument Model:</t>
  </si>
  <si>
    <t>Date Performed:</t>
  </si>
  <si>
    <t>Temperature (°C):</t>
  </si>
  <si>
    <t>Relative Humidity (%):</t>
  </si>
  <si>
    <t>Dosimeter Type:</t>
  </si>
  <si>
    <t>Wavelength Setting (nm):</t>
  </si>
  <si>
    <t>Specification:</t>
  </si>
  <si>
    <t>Maximum C.V.%</t>
  </si>
  <si>
    <t>Average:</t>
  </si>
  <si>
    <t>Standard Dev.:</t>
  </si>
  <si>
    <t>C.V.%:</t>
  </si>
  <si>
    <t>Test Result:</t>
  </si>
  <si>
    <t>Performed By:___________________________________Date:__________________</t>
  </si>
  <si>
    <t>Reviewed By:_____________________________</t>
  </si>
  <si>
    <t>Date:____________________</t>
  </si>
  <si>
    <t>ENTER NAME - Title</t>
  </si>
  <si>
    <t>ENTER NAME -Title</t>
  </si>
  <si>
    <t>Information about this form:</t>
  </si>
  <si>
    <t>ONLY enter data into all blue colored cells in this sheet to successfully calculate the results.</t>
  </si>
  <si>
    <t>Equipment and Measurement Info</t>
  </si>
  <si>
    <t>PMMA Sample Reading Repeatability Tests using DoseControl</t>
  </si>
  <si>
    <t>Test Method:</t>
  </si>
  <si>
    <t>100-273</t>
  </si>
  <si>
    <t>Sample:</t>
  </si>
  <si>
    <t>Low</t>
  </si>
  <si>
    <t>Medium</t>
  </si>
  <si>
    <t>High</t>
  </si>
  <si>
    <t>Test Date:</t>
  </si>
  <si>
    <t>Sequential Meas.</t>
  </si>
  <si>
    <t>Abs.</t>
  </si>
  <si>
    <t>thickness (mm)</t>
  </si>
  <si>
    <t>Dose (kGy)</t>
  </si>
  <si>
    <t>Laser Micrometer Model:</t>
  </si>
  <si>
    <t>Metralight MX2</t>
  </si>
  <si>
    <t>Laser Micrometer S/N:</t>
  </si>
  <si>
    <t>Cal. Date:</t>
  </si>
  <si>
    <t>Cal. Due Date:</t>
  </si>
  <si>
    <t>Thermohygrometer Model:</t>
  </si>
  <si>
    <t>Thermohygrometer ID or S/N:</t>
  </si>
  <si>
    <t>Enviro. Relative Humidty (%):</t>
  </si>
  <si>
    <t>Enviro. Temperature (°C):</t>
  </si>
  <si>
    <t>DoseControl Version:</t>
  </si>
  <si>
    <t>Device Name (PC Name):</t>
  </si>
  <si>
    <t>Spectrophotometer Model:</t>
  </si>
  <si>
    <t>Spectrophotometer S/N:</t>
  </si>
  <si>
    <t>Acceptance Criteria</t>
  </si>
  <si>
    <t>AC-1</t>
  </si>
  <si>
    <t>PMMA Repeatability, Max. CV (%):</t>
  </si>
  <si>
    <t>Comments:</t>
  </si>
  <si>
    <t>SD:</t>
  </si>
  <si>
    <t>CV:</t>
  </si>
  <si>
    <t>Status:</t>
  </si>
  <si>
    <t>Performed By:</t>
  </si>
  <si>
    <t>Date: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</si>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</sst>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[$-409]mmmm\ d\,\ yyyy;@"/>
    <numFmt numFmtId="166" formatCode="0.000"/>
    <numFmt numFmtId="167" formatCode="0.0000"/>
    <numFmt numFmtId="168" formatCode="0.00000"/>
    <numFmt numFmtId="169" formatCode="0.0%"/>
    <numFmt numFmtId="170" formatCode="[$-409]d\-mmm\-yyyy;@"/>
  </numFmts>
  <fonts count="8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" fontId="3" fillId="2" borderId="15" xfId="2" applyNumberFormat="1" applyFont="1" applyFill="1" applyBorder="1" applyAlignment="1">
      <alignment horizontal="center" vertical="center"/>
    </xf>
    <xf numFmtId="1" fontId="3" fillId="2" borderId="16" xfId="2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right" vertical="center"/>
    </xf>
    <xf numFmtId="0" fontId="2" fillId="0" borderId="17" xfId="2" applyFont="1" applyBorder="1" applyAlignment="1">
      <alignment horizontal="center" vertical="center"/>
    </xf>
    <xf numFmtId="10" fontId="2" fillId="0" borderId="18" xfId="2" applyNumberFormat="1" applyFont="1" applyBorder="1" applyAlignment="1">
      <alignment vertical="center"/>
    </xf>
    <xf numFmtId="10" fontId="2" fillId="0" borderId="19" xfId="2" applyNumberFormat="1" applyFont="1" applyBorder="1" applyAlignment="1">
      <alignment vertical="center"/>
    </xf>
    <xf numFmtId="0" fontId="4" fillId="0" borderId="20" xfId="2" applyFont="1" applyBorder="1" applyAlignment="1">
      <alignment horizontal="right" vertical="center"/>
    </xf>
    <xf numFmtId="166" fontId="2" fillId="0" borderId="21" xfId="2" applyNumberFormat="1" applyFont="1" applyBorder="1" applyAlignment="1">
      <alignment vertical="center"/>
    </xf>
    <xf numFmtId="168" fontId="2" fillId="0" borderId="7" xfId="2" applyNumberFormat="1" applyFont="1" applyBorder="1" applyAlignment="1">
      <alignment vertical="center"/>
    </xf>
    <xf numFmtId="167" fontId="2" fillId="0" borderId="7" xfId="2" applyNumberFormat="1" applyFont="1" applyBorder="1" applyAlignment="1">
      <alignment vertical="center"/>
    </xf>
    <xf numFmtId="166" fontId="2" fillId="0" borderId="7" xfId="2" applyNumberFormat="1" applyFont="1" applyBorder="1" applyAlignment="1">
      <alignment vertical="center"/>
    </xf>
    <xf numFmtId="0" fontId="4" fillId="0" borderId="22" xfId="2" applyFont="1" applyBorder="1" applyAlignment="1">
      <alignment horizontal="right" vertical="center"/>
    </xf>
    <xf numFmtId="166" fontId="2" fillId="0" borderId="23" xfId="2" applyNumberFormat="1" applyFont="1" applyBorder="1" applyAlignment="1">
      <alignment vertical="center"/>
    </xf>
    <xf numFmtId="167" fontId="2" fillId="0" borderId="24" xfId="2" applyNumberFormat="1" applyFont="1" applyBorder="1" applyAlignment="1">
      <alignment vertical="center"/>
    </xf>
    <xf numFmtId="166" fontId="2" fillId="0" borderId="24" xfId="2" applyNumberFormat="1" applyFont="1" applyBorder="1" applyAlignment="1">
      <alignment vertical="center"/>
    </xf>
    <xf numFmtId="0" fontId="4" fillId="0" borderId="25" xfId="2" applyFont="1" applyBorder="1" applyAlignment="1">
      <alignment horizontal="right" vertical="center"/>
    </xf>
    <xf numFmtId="164" fontId="2" fillId="0" borderId="18" xfId="2" applyNumberFormat="1" applyFont="1" applyBorder="1" applyAlignment="1" applyProtection="1">
      <alignment horizontal="right" vertical="center" wrapText="1"/>
      <protection locked="0"/>
    </xf>
    <xf numFmtId="166" fontId="2" fillId="0" borderId="4" xfId="2" applyNumberFormat="1" applyFont="1" applyBorder="1" applyAlignment="1" applyProtection="1">
      <alignment horizontal="right" vertical="center" wrapText="1"/>
      <protection locked="0"/>
    </xf>
    <xf numFmtId="166" fontId="2" fillId="0" borderId="19" xfId="2" applyNumberFormat="1" applyFont="1" applyBorder="1" applyAlignment="1" applyProtection="1">
      <alignment horizontal="right" vertical="center" wrapText="1"/>
      <protection locked="0"/>
    </xf>
    <xf numFmtId="164" fontId="2" fillId="0" borderId="19" xfId="2" applyNumberFormat="1" applyFont="1" applyBorder="1" applyAlignment="1" applyProtection="1">
      <alignment horizontal="right" vertical="center" wrapText="1"/>
      <protection locked="0"/>
    </xf>
    <xf numFmtId="0" fontId="2" fillId="0" borderId="20" xfId="2" applyFont="1" applyBorder="1" applyAlignment="1">
      <alignment horizontal="center" vertical="center"/>
    </xf>
    <xf numFmtId="164" fontId="2" fillId="0" borderId="26" xfId="2" applyNumberFormat="1" applyFont="1" applyBorder="1" applyAlignment="1" applyProtection="1">
      <alignment horizontal="right" vertical="center" wrapText="1"/>
      <protection locked="0"/>
    </xf>
    <xf numFmtId="164" fontId="2" fillId="0" borderId="4" xfId="2" applyNumberFormat="1" applyFont="1" applyBorder="1" applyAlignment="1" applyProtection="1">
      <alignment horizontal="right" vertical="center" wrapText="1"/>
      <protection locked="0"/>
    </xf>
    <xf numFmtId="0" fontId="2" fillId="0" borderId="27" xfId="2" applyFont="1" applyBorder="1" applyAlignment="1">
      <alignment horizontal="center" vertical="center"/>
    </xf>
    <xf numFmtId="169" fontId="2" fillId="0" borderId="29" xfId="1" applyNumberFormat="1" applyFont="1" applyFill="1" applyBorder="1" applyAlignment="1" applyProtection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2" fillId="0" borderId="13" xfId="2" applyFont="1" applyBorder="1" applyAlignment="1">
      <alignment horizontal="left" vertical="center"/>
    </xf>
    <xf numFmtId="170" fontId="2" fillId="0" borderId="29" xfId="2" applyNumberFormat="1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>
      <alignment horizontal="right" vertical="center"/>
    </xf>
    <xf numFmtId="0" fontId="2" fillId="0" borderId="13" xfId="2" applyFont="1" applyBorder="1" applyAlignment="1">
      <alignment vertical="center"/>
    </xf>
    <xf numFmtId="170" fontId="2" fillId="0" borderId="12" xfId="2" applyNumberFormat="1" applyFont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right" vertical="center"/>
    </xf>
    <xf numFmtId="0" fontId="2" fillId="0" borderId="11" xfId="2" applyFont="1" applyBorder="1" applyAlignment="1">
      <alignment vertical="center"/>
    </xf>
    <xf numFmtId="49" fontId="2" fillId="0" borderId="14" xfId="2" applyNumberFormat="1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>
      <alignment horizontal="right" vertical="center"/>
    </xf>
    <xf numFmtId="0" fontId="2" fillId="0" borderId="9" xfId="2" applyFont="1" applyBorder="1" applyAlignment="1">
      <alignment vertical="center"/>
    </xf>
    <xf numFmtId="49" fontId="2" fillId="0" borderId="29" xfId="2" applyNumberFormat="1" applyFont="1" applyBorder="1" applyAlignment="1" applyProtection="1">
      <alignment horizontal="left" vertical="center"/>
      <protection locked="0"/>
    </xf>
    <xf numFmtId="0" fontId="2" fillId="0" borderId="27" xfId="2" applyFont="1" applyBorder="1" applyAlignment="1">
      <alignment horizontal="center" vertical="center" wrapText="1"/>
    </xf>
    <xf numFmtId="169" fontId="2" fillId="0" borderId="29" xfId="1" applyNumberFormat="1" applyFont="1" applyBorder="1" applyAlignment="1" applyProtection="1">
      <alignment horizontal="left" vertical="center"/>
      <protection locked="0"/>
    </xf>
    <xf numFmtId="49" fontId="2" fillId="0" borderId="29" xfId="2" applyNumberFormat="1" applyFont="1" applyBorder="1" applyAlignment="1">
      <alignment horizontal="left" vertical="center"/>
    </xf>
    <xf numFmtId="0" fontId="4" fillId="0" borderId="3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right" vertical="center" wrapText="1"/>
    </xf>
    <xf numFmtId="0" fontId="2" fillId="0" borderId="29" xfId="2" applyFont="1" applyBorder="1" applyAlignment="1">
      <alignment horizontal="left"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9" xfId="2" applyFont="1" applyBorder="1" applyAlignment="1" applyProtection="1">
      <alignment horizontal="left" vertical="top" wrapText="1"/>
      <protection locked="0"/>
    </xf>
    <xf numFmtId="0" fontId="2" fillId="0" borderId="28" xfId="2" applyFont="1" applyBorder="1" applyAlignment="1" applyProtection="1">
      <alignment horizontal="left" vertical="top" wrapText="1"/>
      <protection locked="0"/>
    </xf>
    <xf numFmtId="0" fontId="2" fillId="0" borderId="10" xfId="2" applyFont="1" applyBorder="1" applyAlignment="1" applyProtection="1">
      <alignment horizontal="left" vertical="top" wrapText="1"/>
      <protection locked="0"/>
    </xf>
    <xf numFmtId="0" fontId="2" fillId="0" borderId="11" xfId="2" applyFont="1" applyBorder="1" applyAlignment="1" applyProtection="1">
      <alignment horizontal="left" vertical="top" wrapText="1"/>
      <protection locked="0"/>
    </xf>
    <xf numFmtId="0" fontId="2" fillId="0" borderId="0" xfId="2" applyFont="1" applyAlignment="1" applyProtection="1">
      <alignment horizontal="left" vertical="top" wrapText="1"/>
      <protection locked="0"/>
    </xf>
    <xf numFmtId="0" fontId="2" fillId="0" borderId="12" xfId="2" applyFont="1" applyBorder="1" applyAlignment="1" applyProtection="1">
      <alignment horizontal="left" vertical="top" wrapText="1"/>
      <protection locked="0"/>
    </xf>
    <xf numFmtId="0" fontId="2" fillId="0" borderId="13" xfId="2" applyFont="1" applyBorder="1" applyAlignment="1" applyProtection="1">
      <alignment horizontal="left" vertical="top" wrapText="1"/>
      <protection locked="0"/>
    </xf>
    <xf numFmtId="0" fontId="2" fillId="0" borderId="1" xfId="2" applyFont="1" applyBorder="1" applyAlignment="1" applyProtection="1">
      <alignment horizontal="left" vertical="top" wrapText="1"/>
      <protection locked="0"/>
    </xf>
    <xf numFmtId="0" fontId="2" fillId="0" borderId="14" xfId="2" applyFont="1" applyBorder="1" applyAlignment="1" applyProtection="1">
      <alignment horizontal="left" vertical="top" wrapText="1"/>
      <protection locked="0"/>
    </xf>
    <xf numFmtId="0" fontId="2" fillId="0" borderId="1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2" fillId="0" borderId="4" xfId="1" applyFont="1" applyFill="1" applyBorder="1" applyAlignment="1" applyProtection="1">
      <alignment horizontal="center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166" fontId="2" fillId="0" borderId="6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10" fontId="2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165" fontId="2" fillId="3" borderId="2" xfId="0" applyNumberFormat="1" applyFont="1" applyFill="1" applyBorder="1" applyAlignment="1" applyProtection="1">
      <alignment horizontal="left" vertical="top"/>
      <protection locked="0"/>
    </xf>
    <xf numFmtId="164" fontId="2" fillId="3" borderId="2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</cellXfs>
  <cellStyles count="3">
    <cellStyle name="Normal" xfId="0" builtinId="0"/>
    <cellStyle name="Normal 2" xfId="2" xr:uid="{12543A4A-EC71-4EE2-BDA8-CFD98BC5AEBE}"/>
    <cellStyle name="Percent" xfId="1" builtinId="5"/>
  </cellStyles>
  <dxfs count="5"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C00000"/>
      </font>
      <fill>
        <patternFill>
          <bgColor rgb="FFFFA7A9"/>
        </patternFill>
      </fill>
    </dxf>
    <dxf>
      <font>
        <b/>
        <i val="0"/>
        <color rgb="FF1E6C31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1E6C31"/>
      <color rgb="FFFFA7A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Normal="100" zoomScalePageLayoutView="110" workbookViewId="0">
      <selection activeCell="J12" sqref="J12"/>
    </sheetView>
  </sheetViews>
  <sheetFormatPr defaultColWidth="9.140625" defaultRowHeight="12.75" x14ac:dyDescent="0.2"/>
  <cols>
    <col min="1" max="1" width="21.7109375" style="74" customWidth="1"/>
    <col min="2" max="2" width="14.7109375" style="74" customWidth="1"/>
    <col min="3" max="3" width="12.85546875" style="74" customWidth="1"/>
    <col min="4" max="4" width="11.85546875" style="74" customWidth="1"/>
    <col min="5" max="11" width="12.85546875" style="74" customWidth="1"/>
    <col min="12" max="16384" width="9.140625" style="74"/>
  </cols>
  <sheetData>
    <row r="1" spans="1:7" ht="12" customHeight="1" x14ac:dyDescent="0.2">
      <c r="A1" s="115" t="str" cm="1">
        <f t="array" aca="1" ref="A1" ca="1">CONCATENATE("Document Reference: ",RIGHT(CELL("filename",A1),LEN(CELL("filename",A1))-SEARCH("]",CELL("filename",A1))))</f>
        <v>Document Reference: Form 100-272 Rev. C</v>
      </c>
      <c r="D1" s="104" t="s">
        <v>0</v>
      </c>
      <c r="E1" s="105" t="s">
        <v>1</v>
      </c>
      <c r="F1" s="105" t="s">
        <v>2</v>
      </c>
      <c r="G1" s="105" t="s">
        <v>3</v>
      </c>
    </row>
    <row r="2" spans="1:7" ht="12" customHeight="1" x14ac:dyDescent="0.2">
      <c r="D2" s="106"/>
      <c r="E2" s="107"/>
      <c r="F2" s="107"/>
      <c r="G2" s="107"/>
    </row>
    <row r="3" spans="1:7" ht="12" customHeight="1" x14ac:dyDescent="0.2">
      <c r="C3" s="75"/>
      <c r="D3" s="108"/>
      <c r="E3" s="109" t="s">
        <v>4</v>
      </c>
      <c r="F3" s="109" t="s">
        <v>4</v>
      </c>
      <c r="G3" s="109" t="s">
        <v>4</v>
      </c>
    </row>
    <row r="4" spans="1:7" ht="12" customHeight="1" x14ac:dyDescent="0.2">
      <c r="A4" s="100" t="s">
        <v>5</v>
      </c>
      <c r="B4" s="90"/>
      <c r="C4" s="76">
        <v>1</v>
      </c>
      <c r="D4" s="77">
        <v>1</v>
      </c>
      <c r="E4" s="110"/>
      <c r="F4" s="110"/>
      <c r="G4" s="110"/>
    </row>
    <row r="5" spans="1:7" ht="12" customHeight="1" x14ac:dyDescent="0.2">
      <c r="A5" s="100" t="s">
        <v>6</v>
      </c>
      <c r="B5" s="91"/>
      <c r="C5" s="76">
        <v>2</v>
      </c>
      <c r="D5" s="77">
        <v>2</v>
      </c>
      <c r="E5" s="110"/>
      <c r="F5" s="110"/>
      <c r="G5" s="110"/>
    </row>
    <row r="6" spans="1:7" ht="12" customHeight="1" x14ac:dyDescent="0.2">
      <c r="A6" s="100" t="s">
        <v>7</v>
      </c>
      <c r="B6" s="92"/>
      <c r="C6" s="76">
        <v>3</v>
      </c>
      <c r="D6" s="77">
        <v>3</v>
      </c>
      <c r="E6" s="110"/>
      <c r="F6" s="110"/>
      <c r="G6" s="110"/>
    </row>
    <row r="7" spans="1:7" ht="12" customHeight="1" x14ac:dyDescent="0.2">
      <c r="A7" s="100" t="s">
        <v>8</v>
      </c>
      <c r="B7" s="93"/>
      <c r="C7" s="76">
        <v>4</v>
      </c>
      <c r="D7" s="77">
        <v>4</v>
      </c>
      <c r="E7" s="110"/>
      <c r="F7" s="110"/>
      <c r="G7" s="110"/>
    </row>
    <row r="8" spans="1:7" ht="12" customHeight="1" x14ac:dyDescent="0.2">
      <c r="A8" s="100" t="s">
        <v>9</v>
      </c>
      <c r="B8" s="93"/>
      <c r="C8" s="76">
        <v>5</v>
      </c>
      <c r="D8" s="77">
        <v>5</v>
      </c>
      <c r="E8" s="110"/>
      <c r="F8" s="110"/>
      <c r="G8" s="110"/>
    </row>
    <row r="9" spans="1:7" ht="12" customHeight="1" x14ac:dyDescent="0.2">
      <c r="A9" s="100" t="s">
        <v>10</v>
      </c>
      <c r="B9" s="93"/>
      <c r="C9" s="76">
        <v>6</v>
      </c>
      <c r="D9" s="77">
        <v>6</v>
      </c>
      <c r="E9" s="110"/>
      <c r="F9" s="110"/>
      <c r="G9" s="110"/>
    </row>
    <row r="10" spans="1:7" ht="12" customHeight="1" x14ac:dyDescent="0.2">
      <c r="A10" s="100" t="s">
        <v>11</v>
      </c>
      <c r="B10" s="93"/>
      <c r="C10" s="76">
        <v>7</v>
      </c>
      <c r="D10" s="77">
        <v>7</v>
      </c>
      <c r="E10" s="110"/>
      <c r="F10" s="110"/>
      <c r="G10" s="110"/>
    </row>
    <row r="11" spans="1:7" ht="12" customHeight="1" x14ac:dyDescent="0.2">
      <c r="A11" s="101"/>
      <c r="C11" s="76">
        <v>8</v>
      </c>
      <c r="D11" s="77">
        <v>8</v>
      </c>
      <c r="E11" s="110"/>
      <c r="F11" s="110"/>
      <c r="G11" s="110"/>
    </row>
    <row r="12" spans="1:7" ht="12" customHeight="1" x14ac:dyDescent="0.2">
      <c r="A12" s="100" t="s">
        <v>12</v>
      </c>
      <c r="B12" s="102" t="s">
        <v>13</v>
      </c>
      <c r="C12" s="76">
        <v>9</v>
      </c>
      <c r="D12" s="78">
        <v>9</v>
      </c>
      <c r="E12" s="110"/>
      <c r="F12" s="110"/>
      <c r="G12" s="110"/>
    </row>
    <row r="13" spans="1:7" ht="12" customHeight="1" x14ac:dyDescent="0.2">
      <c r="A13" s="79"/>
      <c r="B13" s="80">
        <v>0.02</v>
      </c>
      <c r="C13" s="76">
        <v>10</v>
      </c>
      <c r="D13" s="78">
        <v>10</v>
      </c>
      <c r="E13" s="110"/>
      <c r="F13" s="110"/>
      <c r="G13" s="110"/>
    </row>
    <row r="14" spans="1:7" ht="12" customHeight="1" x14ac:dyDescent="0.2">
      <c r="A14" s="79"/>
      <c r="B14" s="81"/>
      <c r="C14" s="76">
        <v>11</v>
      </c>
      <c r="D14" s="78">
        <v>11</v>
      </c>
      <c r="E14" s="110"/>
      <c r="F14" s="110"/>
      <c r="G14" s="110"/>
    </row>
    <row r="15" spans="1:7" ht="12" customHeight="1" x14ac:dyDescent="0.2">
      <c r="A15" s="103" t="s">
        <v>54</v>
      </c>
      <c r="B15" s="82"/>
      <c r="C15" s="76">
        <v>12</v>
      </c>
      <c r="D15" s="78">
        <v>12</v>
      </c>
      <c r="E15" s="110"/>
      <c r="F15" s="110"/>
      <c r="G15" s="110"/>
    </row>
    <row r="16" spans="1:7" ht="12" customHeight="1" x14ac:dyDescent="0.2">
      <c r="A16" s="94"/>
      <c r="B16" s="95"/>
      <c r="C16" s="76">
        <v>13</v>
      </c>
      <c r="D16" s="78">
        <v>13</v>
      </c>
      <c r="E16" s="110"/>
      <c r="F16" s="110"/>
      <c r="G16" s="110"/>
    </row>
    <row r="17" spans="1:7" ht="12" customHeight="1" x14ac:dyDescent="0.2">
      <c r="A17" s="96"/>
      <c r="B17" s="97"/>
      <c r="C17" s="76">
        <v>14</v>
      </c>
      <c r="D17" s="78">
        <v>14</v>
      </c>
      <c r="E17" s="110"/>
      <c r="F17" s="110"/>
      <c r="G17" s="110"/>
    </row>
    <row r="18" spans="1:7" ht="12" customHeight="1" x14ac:dyDescent="0.2">
      <c r="A18" s="96"/>
      <c r="B18" s="97"/>
      <c r="C18" s="76">
        <v>15</v>
      </c>
      <c r="D18" s="78">
        <v>15</v>
      </c>
      <c r="E18" s="110"/>
      <c r="F18" s="110"/>
      <c r="G18" s="110"/>
    </row>
    <row r="19" spans="1:7" ht="12" customHeight="1" x14ac:dyDescent="0.2">
      <c r="A19" s="96"/>
      <c r="B19" s="97"/>
      <c r="C19" s="76">
        <v>16</v>
      </c>
      <c r="D19" s="78">
        <v>16</v>
      </c>
      <c r="E19" s="110"/>
      <c r="F19" s="110"/>
      <c r="G19" s="110"/>
    </row>
    <row r="20" spans="1:7" ht="12" customHeight="1" x14ac:dyDescent="0.2">
      <c r="A20" s="96"/>
      <c r="B20" s="97"/>
      <c r="C20" s="76">
        <v>17</v>
      </c>
      <c r="D20" s="78">
        <v>17</v>
      </c>
      <c r="E20" s="110"/>
      <c r="F20" s="110"/>
      <c r="G20" s="110"/>
    </row>
    <row r="21" spans="1:7" ht="12" customHeight="1" x14ac:dyDescent="0.2">
      <c r="A21" s="96"/>
      <c r="B21" s="97"/>
      <c r="C21" s="76">
        <v>18</v>
      </c>
      <c r="D21" s="78">
        <v>18</v>
      </c>
      <c r="E21" s="110"/>
      <c r="F21" s="110"/>
      <c r="G21" s="110"/>
    </row>
    <row r="22" spans="1:7" ht="12" customHeight="1" x14ac:dyDescent="0.2">
      <c r="A22" s="96"/>
      <c r="B22" s="97"/>
      <c r="C22" s="76">
        <v>19</v>
      </c>
      <c r="D22" s="78">
        <v>19</v>
      </c>
      <c r="E22" s="110"/>
      <c r="F22" s="110"/>
      <c r="G22" s="110"/>
    </row>
    <row r="23" spans="1:7" ht="12" customHeight="1" x14ac:dyDescent="0.2">
      <c r="A23" s="96"/>
      <c r="B23" s="97"/>
      <c r="C23" s="76">
        <v>20</v>
      </c>
      <c r="D23" s="78">
        <v>20</v>
      </c>
      <c r="E23" s="110"/>
      <c r="F23" s="110"/>
      <c r="G23" s="110"/>
    </row>
    <row r="24" spans="1:7" ht="12" customHeight="1" x14ac:dyDescent="0.2">
      <c r="A24" s="96"/>
      <c r="B24" s="97"/>
      <c r="C24" s="76">
        <v>21</v>
      </c>
      <c r="D24" s="78">
        <v>21</v>
      </c>
      <c r="E24" s="110"/>
      <c r="F24" s="110"/>
      <c r="G24" s="110"/>
    </row>
    <row r="25" spans="1:7" ht="12" customHeight="1" x14ac:dyDescent="0.2">
      <c r="A25" s="96"/>
      <c r="B25" s="97"/>
      <c r="C25" s="76">
        <v>22</v>
      </c>
      <c r="D25" s="78">
        <v>22</v>
      </c>
      <c r="E25" s="110"/>
      <c r="F25" s="110"/>
      <c r="G25" s="110"/>
    </row>
    <row r="26" spans="1:7" ht="12" customHeight="1" x14ac:dyDescent="0.2">
      <c r="A26" s="96"/>
      <c r="B26" s="97"/>
      <c r="C26" s="76">
        <v>23</v>
      </c>
      <c r="D26" s="78">
        <v>23</v>
      </c>
      <c r="E26" s="110"/>
      <c r="F26" s="110"/>
      <c r="G26" s="110"/>
    </row>
    <row r="27" spans="1:7" ht="12" customHeight="1" x14ac:dyDescent="0.2">
      <c r="A27" s="96"/>
      <c r="B27" s="97"/>
      <c r="C27" s="76">
        <v>24</v>
      </c>
      <c r="D27" s="78">
        <v>24</v>
      </c>
      <c r="E27" s="110"/>
      <c r="F27" s="110"/>
      <c r="G27" s="110"/>
    </row>
    <row r="28" spans="1:7" ht="12" customHeight="1" x14ac:dyDescent="0.2">
      <c r="A28" s="96"/>
      <c r="B28" s="97"/>
      <c r="C28" s="76">
        <v>25</v>
      </c>
      <c r="D28" s="78">
        <v>25</v>
      </c>
      <c r="E28" s="110"/>
      <c r="F28" s="110"/>
      <c r="G28" s="110"/>
    </row>
    <row r="29" spans="1:7" ht="12" customHeight="1" x14ac:dyDescent="0.2">
      <c r="A29" s="96"/>
      <c r="B29" s="97"/>
      <c r="C29" s="76">
        <v>26</v>
      </c>
      <c r="D29" s="78">
        <v>26</v>
      </c>
      <c r="E29" s="110"/>
      <c r="F29" s="110"/>
      <c r="G29" s="110"/>
    </row>
    <row r="30" spans="1:7" ht="12" customHeight="1" x14ac:dyDescent="0.2">
      <c r="A30" s="96"/>
      <c r="B30" s="97"/>
      <c r="C30" s="76">
        <v>27</v>
      </c>
      <c r="D30" s="78">
        <v>27</v>
      </c>
      <c r="E30" s="110"/>
      <c r="F30" s="110"/>
      <c r="G30" s="110"/>
    </row>
    <row r="31" spans="1:7" ht="12" customHeight="1" x14ac:dyDescent="0.2">
      <c r="A31" s="96"/>
      <c r="B31" s="97"/>
      <c r="C31" s="76">
        <v>28</v>
      </c>
      <c r="D31" s="78">
        <v>28</v>
      </c>
      <c r="E31" s="110"/>
      <c r="F31" s="110"/>
      <c r="G31" s="110"/>
    </row>
    <row r="32" spans="1:7" ht="12" customHeight="1" x14ac:dyDescent="0.2">
      <c r="A32" s="96"/>
      <c r="B32" s="97"/>
      <c r="C32" s="76">
        <v>29</v>
      </c>
      <c r="D32" s="78">
        <v>29</v>
      </c>
      <c r="E32" s="110"/>
      <c r="F32" s="110"/>
      <c r="G32" s="110"/>
    </row>
    <row r="33" spans="1:9" ht="12" customHeight="1" thickBot="1" x14ac:dyDescent="0.25">
      <c r="A33" s="98"/>
      <c r="B33" s="99"/>
      <c r="C33" s="76">
        <v>30</v>
      </c>
      <c r="D33" s="83">
        <v>30</v>
      </c>
      <c r="E33" s="111"/>
      <c r="F33" s="111"/>
      <c r="G33" s="111"/>
    </row>
    <row r="34" spans="1:9" ht="12" customHeight="1" thickTop="1" x14ac:dyDescent="0.2">
      <c r="D34" s="112" t="s">
        <v>14</v>
      </c>
      <c r="E34" s="84" t="e">
        <f>AVERAGE(E4:E33)</f>
        <v>#DIV/0!</v>
      </c>
      <c r="F34" s="84" t="e">
        <f>AVERAGE(F4:F33)</f>
        <v>#DIV/0!</v>
      </c>
      <c r="G34" s="84" t="e">
        <f>AVERAGE(G4:G33)</f>
        <v>#DIV/0!</v>
      </c>
    </row>
    <row r="35" spans="1:9" ht="12" customHeight="1" x14ac:dyDescent="0.2">
      <c r="D35" s="113" t="s">
        <v>15</v>
      </c>
      <c r="E35" s="85" t="e">
        <f>_xlfn.STDEV.S(E4:E33)</f>
        <v>#DIV/0!</v>
      </c>
      <c r="F35" s="85" t="e">
        <f>_xlfn.STDEV.S(F4:F33)</f>
        <v>#DIV/0!</v>
      </c>
      <c r="G35" s="85" t="e">
        <f>_xlfn.STDEV.S(G4:G33)</f>
        <v>#DIV/0!</v>
      </c>
    </row>
    <row r="36" spans="1:9" ht="12" customHeight="1" x14ac:dyDescent="0.2">
      <c r="D36" s="113" t="s">
        <v>16</v>
      </c>
      <c r="E36" s="86" t="e">
        <f>E35/E34</f>
        <v>#DIV/0!</v>
      </c>
      <c r="F36" s="86" t="e">
        <f>F35/F34</f>
        <v>#DIV/0!</v>
      </c>
      <c r="G36" s="86" t="e">
        <f>G35/G34</f>
        <v>#DIV/0!</v>
      </c>
    </row>
    <row r="37" spans="1:9" ht="12" customHeight="1" x14ac:dyDescent="0.2">
      <c r="D37" s="113" t="s">
        <v>17</v>
      </c>
      <c r="E37" s="87" t="str">
        <f>IF(ISNUMBER(E34), IF(E36&lt;=0.02,"PASS","FAIL"), "FAIL")</f>
        <v>FAIL</v>
      </c>
      <c r="F37" s="87" t="str">
        <f t="shared" ref="F37:G37" si="0">IF(ISNUMBER(F34), IF(F36&lt;=0.02,"PASS","FAIL"), "FAIL")</f>
        <v>FAIL</v>
      </c>
      <c r="G37" s="87" t="str">
        <f t="shared" si="0"/>
        <v>FAIL</v>
      </c>
    </row>
    <row r="38" spans="1:9" ht="12" customHeight="1" x14ac:dyDescent="0.2"/>
    <row r="39" spans="1:9" ht="12" customHeight="1" x14ac:dyDescent="0.2"/>
    <row r="40" spans="1:9" ht="12" customHeight="1" x14ac:dyDescent="0.2">
      <c r="A40" s="88" t="s">
        <v>18</v>
      </c>
      <c r="B40" s="89"/>
      <c r="F40" s="88" t="s">
        <v>19</v>
      </c>
      <c r="G40" s="89"/>
      <c r="I40" s="74" t="s">
        <v>20</v>
      </c>
    </row>
    <row r="41" spans="1:9" ht="12" customHeight="1" x14ac:dyDescent="0.2">
      <c r="B41" s="114" t="s">
        <v>21</v>
      </c>
      <c r="G41" s="114" t="s">
        <v>22</v>
      </c>
    </row>
    <row r="44" spans="1:9" x14ac:dyDescent="0.2">
      <c r="A44" s="74" t="s">
        <v>24</v>
      </c>
    </row>
  </sheetData>
  <sheetProtection algorithmName="SHA-512" hashValue="SWCW0hgQF6uvaa7uQM3vQbaLniUzQW8TkhP5BHcm6pe6bkRXGWuttQzxPUEJxaXIVgecXJqhpUJ7m4aIWvwYew==" saltValue="kc20+KBTmMyMPQXLOAhCGg==" spinCount="100000" sheet="1" objects="1" scenarios="1"/>
  <customSheetViews>
    <customSheetView guid="{9A604A1F-AAF7-46AE-9523-2C2FA5FB2863}" showPageBreaks="1" fitToPage="1" printArea="1" view="pageLayout">
      <selection activeCell="H8" sqref="H8"/>
      <pageMargins left="0" right="0" top="0" bottom="0" header="0" footer="0"/>
      <printOptions horizontalCentered="1" verticalCentered="1"/>
      <pageSetup scale="99" orientation="landscape" r:id="rId1"/>
      <headerFooter>
        <oddHeader>&amp;C&amp;"Arial,Italic"&amp;20Spectrophotometer Measurement Repeatability</oddHeader>
        <oddFooter>&amp;L&amp;A&amp;CPage &amp;P of &amp;N                       &amp;REffective Date: DRAFT</oddFooter>
      </headerFooter>
    </customSheetView>
    <customSheetView guid="{7C22E847-1774-4223-91DA-324F00227BC0}" showPageBreaks="1" fitToPage="1" printArea="1" view="pageLayout">
      <selection activeCell="A4" sqref="A4"/>
      <pageMargins left="0" right="0" top="0" bottom="0" header="0" footer="0"/>
      <printOptions horizontalCentered="1" verticalCentered="1"/>
      <pageSetup scale="99" orientation="landscape" r:id="rId2"/>
      <headerFooter>
        <oddHeader>&amp;L&amp;K03+000    GEX Corporation
    7330 S. Alton Way, Suite 12i
    Centennial, CO 80112&amp;C&amp;"Arial,Italic"&amp;20Spectrophotometer Measurement Repeatability&amp;R&amp;K03+000Phone: +1 (303) 400-9640
Email: cs@gexcorp.com</oddHeader>
        <oddFooter>&amp;L&amp;A&amp;CPage &amp;P of &amp;N                       &amp;REffective Date: DRAFT</oddFooter>
      </headerFooter>
    </customSheetView>
  </customSheetViews>
  <mergeCells count="5">
    <mergeCell ref="D1:D3"/>
    <mergeCell ref="A16:B33"/>
    <mergeCell ref="E1:E2"/>
    <mergeCell ref="F1:F2"/>
    <mergeCell ref="G1:G2"/>
  </mergeCells>
  <conditionalFormatting sqref="E37:G37">
    <cfRule type="cellIs" dxfId="4" priority="5" operator="equal">
      <formula>"PASS"</formula>
    </cfRule>
    <cfRule type="cellIs" dxfId="3" priority="6" operator="equal">
      <formula>"FAIL"</formula>
    </cfRule>
  </conditionalFormatting>
  <printOptions horizontalCentered="1" verticalCentered="1"/>
  <pageMargins left="0.23624999999999999" right="0.25" top="0.86895833333333339" bottom="0.75" header="0.23239583333333333" footer="0.3"/>
  <pageSetup scale="90" orientation="landscape" r:id="rId3"/>
  <headerFooter>
    <oddHeader xml:space="preserve">&amp;L&amp;G&amp;C&amp;"Arial,Italic"&amp;8
&amp;20Spectrophotometer Measurement Repeatability </oddHeader>
    <oddFooter>&amp;CPage &amp;P of &amp;N                       &amp;REffective Date:  January 2025</oddFooter>
  </headerFooter>
  <ignoredErrors>
    <ignoredError sqref="E34:G36" evalError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2512-F837-4DA5-B2DA-DD4046AC3351}">
  <sheetPr>
    <pageSetUpPr fitToPage="1"/>
  </sheetPr>
  <dimension ref="A1:O53"/>
  <sheetViews>
    <sheetView zoomScale="90" zoomScaleNormal="90" zoomScalePageLayoutView="110" workbookViewId="0">
      <selection activeCell="C42" sqref="C42"/>
    </sheetView>
  </sheetViews>
  <sheetFormatPr defaultColWidth="9.140625" defaultRowHeight="12" customHeight="1" x14ac:dyDescent="0.2"/>
  <cols>
    <col min="1" max="2" width="9.140625" style="1"/>
    <col min="3" max="3" width="21.7109375" style="1" customWidth="1"/>
    <col min="4" max="4" width="14.7109375" style="1" customWidth="1"/>
    <col min="5" max="5" width="5.7109375" style="1" customWidth="1"/>
    <col min="6" max="6" width="16.85546875" style="1" bestFit="1" customWidth="1"/>
    <col min="7" max="19" width="12.85546875" style="1" customWidth="1"/>
    <col min="20" max="16384" width="9.140625" style="1"/>
  </cols>
  <sheetData>
    <row r="1" spans="1:15" ht="12" customHeight="1" x14ac:dyDescent="0.2">
      <c r="A1" s="53" t="str" cm="1">
        <f t="array" aca="1" ref="A1" ca="1">CONCATENATE("Document Reference: ",RIGHT(CELL("filename",A1),LEN(CELL("filename",A1))-SEARCH("]",CELL("filename",A1))))</f>
        <v>Document Reference: 100-272 PMMA Rev. C</v>
      </c>
      <c r="L1" s="50"/>
      <c r="M1" s="50"/>
      <c r="N1" s="50"/>
    </row>
    <row r="2" spans="1:15" ht="12" customHeight="1" x14ac:dyDescent="0.2">
      <c r="A2" s="52" t="s">
        <v>23</v>
      </c>
      <c r="L2" s="50"/>
      <c r="M2" s="50"/>
      <c r="N2" s="50"/>
    </row>
    <row r="3" spans="1:15" ht="12" customHeight="1" x14ac:dyDescent="0.2">
      <c r="A3" s="1">
        <v>1</v>
      </c>
      <c r="B3" s="1" t="s">
        <v>24</v>
      </c>
      <c r="E3" s="51"/>
      <c r="L3" s="50"/>
      <c r="M3" s="50"/>
      <c r="N3" s="50"/>
    </row>
    <row r="4" spans="1:15" ht="12" customHeight="1" thickBot="1" x14ac:dyDescent="0.25">
      <c r="B4" s="50"/>
      <c r="E4" s="3"/>
    </row>
    <row r="5" spans="1:15" ht="12" customHeight="1" x14ac:dyDescent="0.2">
      <c r="B5" s="64" t="s">
        <v>25</v>
      </c>
      <c r="C5" s="65"/>
      <c r="D5" s="66"/>
      <c r="E5" s="3"/>
      <c r="F5" s="67" t="s">
        <v>26</v>
      </c>
      <c r="G5" s="68"/>
      <c r="H5" s="68"/>
      <c r="I5" s="68"/>
      <c r="J5" s="68"/>
      <c r="K5" s="68"/>
      <c r="L5" s="68"/>
      <c r="M5" s="68"/>
      <c r="N5" s="68"/>
      <c r="O5" s="69"/>
    </row>
    <row r="6" spans="1:15" ht="12" customHeight="1" x14ac:dyDescent="0.2">
      <c r="B6" s="40"/>
      <c r="C6" s="39" t="s">
        <v>27</v>
      </c>
      <c r="D6" s="49" t="s">
        <v>28</v>
      </c>
      <c r="E6" s="3"/>
      <c r="F6" s="48" t="s">
        <v>29</v>
      </c>
      <c r="G6" s="70" t="s">
        <v>30</v>
      </c>
      <c r="H6" s="71"/>
      <c r="I6" s="72"/>
      <c r="J6" s="70" t="s">
        <v>31</v>
      </c>
      <c r="K6" s="71"/>
      <c r="L6" s="72"/>
      <c r="M6" s="70" t="s">
        <v>32</v>
      </c>
      <c r="N6" s="71"/>
      <c r="O6" s="73"/>
    </row>
    <row r="7" spans="1:15" ht="12" customHeight="1" x14ac:dyDescent="0.2">
      <c r="B7" s="34"/>
      <c r="C7" s="33" t="s">
        <v>33</v>
      </c>
      <c r="D7" s="32"/>
      <c r="E7" s="3"/>
      <c r="F7" s="47" t="s">
        <v>34</v>
      </c>
      <c r="G7" s="46" t="s">
        <v>35</v>
      </c>
      <c r="H7" s="46" t="s">
        <v>36</v>
      </c>
      <c r="I7" s="46" t="s">
        <v>37</v>
      </c>
      <c r="J7" s="46" t="s">
        <v>35</v>
      </c>
      <c r="K7" s="46" t="s">
        <v>36</v>
      </c>
      <c r="L7" s="46" t="s">
        <v>37</v>
      </c>
      <c r="M7" s="46" t="s">
        <v>35</v>
      </c>
      <c r="N7" s="46" t="s">
        <v>36</v>
      </c>
      <c r="O7" s="45" t="s">
        <v>37</v>
      </c>
    </row>
    <row r="8" spans="1:15" ht="12" customHeight="1" x14ac:dyDescent="0.2">
      <c r="B8" s="40"/>
      <c r="C8" s="39" t="s">
        <v>38</v>
      </c>
      <c r="D8" s="44" t="s">
        <v>39</v>
      </c>
      <c r="E8" s="3"/>
      <c r="F8" s="42">
        <v>1</v>
      </c>
      <c r="G8" s="22"/>
      <c r="H8" s="22"/>
      <c r="I8" s="27"/>
      <c r="J8" s="22"/>
      <c r="K8" s="22"/>
      <c r="L8" s="27"/>
      <c r="M8" s="22"/>
      <c r="N8" s="22"/>
      <c r="O8" s="26"/>
    </row>
    <row r="9" spans="1:15" ht="12" customHeight="1" x14ac:dyDescent="0.2">
      <c r="B9" s="37"/>
      <c r="C9" s="36" t="s">
        <v>40</v>
      </c>
      <c r="D9" s="38"/>
      <c r="E9" s="3"/>
      <c r="F9" s="42">
        <v>2</v>
      </c>
      <c r="G9" s="22"/>
      <c r="H9" s="22"/>
      <c r="I9" s="27"/>
      <c r="J9" s="22"/>
      <c r="K9" s="22"/>
      <c r="L9" s="27"/>
      <c r="M9" s="22"/>
      <c r="N9" s="22"/>
      <c r="O9" s="26"/>
    </row>
    <row r="10" spans="1:15" ht="12" customHeight="1" x14ac:dyDescent="0.2">
      <c r="B10" s="37"/>
      <c r="C10" s="36" t="s">
        <v>41</v>
      </c>
      <c r="D10" s="35"/>
      <c r="E10" s="3"/>
      <c r="F10" s="42">
        <v>3</v>
      </c>
      <c r="G10" s="22"/>
      <c r="H10" s="22"/>
      <c r="I10" s="27"/>
      <c r="J10" s="22"/>
      <c r="K10" s="22"/>
      <c r="L10" s="27"/>
      <c r="M10" s="22"/>
      <c r="N10" s="22"/>
      <c r="O10" s="26"/>
    </row>
    <row r="11" spans="1:15" ht="12" customHeight="1" x14ac:dyDescent="0.2">
      <c r="B11" s="34"/>
      <c r="C11" s="33" t="s">
        <v>42</v>
      </c>
      <c r="D11" s="32"/>
      <c r="E11" s="3"/>
      <c r="F11" s="42">
        <v>4</v>
      </c>
      <c r="G11" s="22"/>
      <c r="H11" s="22"/>
      <c r="I11" s="27"/>
      <c r="J11" s="22"/>
      <c r="K11" s="22"/>
      <c r="L11" s="27"/>
      <c r="M11" s="22"/>
      <c r="N11" s="22"/>
      <c r="O11" s="26"/>
    </row>
    <row r="12" spans="1:15" ht="12" customHeight="1" x14ac:dyDescent="0.2">
      <c r="B12" s="40"/>
      <c r="C12" s="39" t="s">
        <v>43</v>
      </c>
      <c r="D12" s="41"/>
      <c r="E12" s="3"/>
      <c r="F12" s="42">
        <v>5</v>
      </c>
      <c r="G12" s="22"/>
      <c r="H12" s="22"/>
      <c r="I12" s="27"/>
      <c r="J12" s="22"/>
      <c r="K12" s="22"/>
      <c r="L12" s="27"/>
      <c r="M12" s="22"/>
      <c r="N12" s="22"/>
      <c r="O12" s="26"/>
    </row>
    <row r="13" spans="1:15" ht="12" customHeight="1" x14ac:dyDescent="0.2">
      <c r="B13" s="37"/>
      <c r="C13" s="36" t="s">
        <v>44</v>
      </c>
      <c r="D13" s="41"/>
      <c r="E13" s="3"/>
      <c r="F13" s="42">
        <v>6</v>
      </c>
      <c r="G13" s="22"/>
      <c r="H13" s="22"/>
      <c r="I13" s="27"/>
      <c r="J13" s="22"/>
      <c r="K13" s="22"/>
      <c r="L13" s="27"/>
      <c r="M13" s="22"/>
      <c r="N13" s="22"/>
      <c r="O13" s="26"/>
    </row>
    <row r="14" spans="1:15" ht="12" customHeight="1" x14ac:dyDescent="0.2">
      <c r="B14" s="37"/>
      <c r="C14" s="36" t="s">
        <v>45</v>
      </c>
      <c r="D14" s="43"/>
      <c r="E14" s="3"/>
      <c r="F14" s="42">
        <v>7</v>
      </c>
      <c r="G14" s="22"/>
      <c r="H14" s="22"/>
      <c r="I14" s="27"/>
      <c r="J14" s="22"/>
      <c r="K14" s="22"/>
      <c r="L14" s="27"/>
      <c r="M14" s="22"/>
      <c r="N14" s="22"/>
      <c r="O14" s="26"/>
    </row>
    <row r="15" spans="1:15" ht="12" customHeight="1" x14ac:dyDescent="0.2">
      <c r="B15" s="37"/>
      <c r="C15" s="36" t="s">
        <v>46</v>
      </c>
      <c r="D15" s="41"/>
      <c r="E15" s="3"/>
      <c r="F15" s="42">
        <v>8</v>
      </c>
      <c r="G15" s="22"/>
      <c r="H15" s="22"/>
      <c r="I15" s="27"/>
      <c r="J15" s="22"/>
      <c r="K15" s="22"/>
      <c r="L15" s="27"/>
      <c r="M15" s="22"/>
      <c r="N15" s="22"/>
      <c r="O15" s="26"/>
    </row>
    <row r="16" spans="1:15" ht="12" customHeight="1" x14ac:dyDescent="0.2">
      <c r="B16" s="37"/>
      <c r="C16" s="36" t="s">
        <v>41</v>
      </c>
      <c r="D16" s="35"/>
      <c r="E16" s="3"/>
      <c r="F16" s="28">
        <v>9</v>
      </c>
      <c r="G16" s="22"/>
      <c r="H16" s="22"/>
      <c r="I16" s="27"/>
      <c r="J16" s="22"/>
      <c r="K16" s="22"/>
      <c r="L16" s="27"/>
      <c r="M16" s="22"/>
      <c r="N16" s="22"/>
      <c r="O16" s="26"/>
    </row>
    <row r="17" spans="1:15" ht="12" customHeight="1" x14ac:dyDescent="0.2">
      <c r="B17" s="34"/>
      <c r="C17" s="33" t="s">
        <v>42</v>
      </c>
      <c r="D17" s="32"/>
      <c r="E17" s="3"/>
      <c r="F17" s="28">
        <v>10</v>
      </c>
      <c r="G17" s="22"/>
      <c r="H17" s="22"/>
      <c r="I17" s="27"/>
      <c r="J17" s="22"/>
      <c r="K17" s="22"/>
      <c r="L17" s="27"/>
      <c r="M17" s="22"/>
      <c r="N17" s="22"/>
      <c r="O17" s="26"/>
    </row>
    <row r="18" spans="1:15" ht="12" customHeight="1" x14ac:dyDescent="0.2">
      <c r="B18" s="40"/>
      <c r="C18" s="39" t="s">
        <v>47</v>
      </c>
      <c r="D18" s="41"/>
      <c r="E18" s="3"/>
      <c r="F18" s="28">
        <v>11</v>
      </c>
      <c r="G18" s="22"/>
      <c r="H18" s="22"/>
      <c r="I18" s="27"/>
      <c r="J18" s="22"/>
      <c r="K18" s="22"/>
      <c r="L18" s="27"/>
      <c r="M18" s="22"/>
      <c r="N18" s="22"/>
      <c r="O18" s="26"/>
    </row>
    <row r="19" spans="1:15" ht="12" customHeight="1" x14ac:dyDescent="0.2">
      <c r="B19" s="37"/>
      <c r="C19" s="36" t="s">
        <v>48</v>
      </c>
      <c r="D19" s="41"/>
      <c r="E19" s="3"/>
      <c r="F19" s="28">
        <v>12</v>
      </c>
      <c r="G19" s="22"/>
      <c r="H19" s="22"/>
      <c r="I19" s="27"/>
      <c r="J19" s="22"/>
      <c r="K19" s="22"/>
      <c r="L19" s="27"/>
      <c r="M19" s="22"/>
      <c r="N19" s="22"/>
      <c r="O19" s="26"/>
    </row>
    <row r="20" spans="1:15" ht="12" customHeight="1" x14ac:dyDescent="0.2">
      <c r="B20" s="40"/>
      <c r="C20" s="39" t="s">
        <v>49</v>
      </c>
      <c r="D20" s="38"/>
      <c r="E20" s="3"/>
      <c r="F20" s="28">
        <v>13</v>
      </c>
      <c r="G20" s="22"/>
      <c r="H20" s="22"/>
      <c r="I20" s="27"/>
      <c r="J20" s="22"/>
      <c r="K20" s="22"/>
      <c r="L20" s="27"/>
      <c r="M20" s="22"/>
      <c r="N20" s="22"/>
      <c r="O20" s="26"/>
    </row>
    <row r="21" spans="1:15" ht="12" customHeight="1" x14ac:dyDescent="0.2">
      <c r="B21" s="37"/>
      <c r="C21" s="36" t="s">
        <v>50</v>
      </c>
      <c r="D21" s="38"/>
      <c r="E21" s="3"/>
      <c r="F21" s="28">
        <v>14</v>
      </c>
      <c r="G21" s="22"/>
      <c r="H21" s="22"/>
      <c r="I21" s="27"/>
      <c r="J21" s="22"/>
      <c r="K21" s="22"/>
      <c r="L21" s="27"/>
      <c r="M21" s="22"/>
      <c r="N21" s="22"/>
      <c r="O21" s="26"/>
    </row>
    <row r="22" spans="1:15" ht="12" customHeight="1" x14ac:dyDescent="0.2">
      <c r="B22" s="37"/>
      <c r="C22" s="36" t="s">
        <v>41</v>
      </c>
      <c r="D22" s="35"/>
      <c r="E22" s="3"/>
      <c r="F22" s="28">
        <v>15</v>
      </c>
      <c r="G22" s="22"/>
      <c r="H22" s="22"/>
      <c r="I22" s="27"/>
      <c r="J22" s="22"/>
      <c r="K22" s="22"/>
      <c r="L22" s="27"/>
      <c r="M22" s="22"/>
      <c r="N22" s="22"/>
      <c r="O22" s="26"/>
    </row>
    <row r="23" spans="1:15" ht="12" customHeight="1" x14ac:dyDescent="0.2">
      <c r="B23" s="34"/>
      <c r="C23" s="33" t="s">
        <v>42</v>
      </c>
      <c r="D23" s="32"/>
      <c r="E23" s="3"/>
      <c r="F23" s="28">
        <v>16</v>
      </c>
      <c r="G23" s="22"/>
      <c r="H23" s="22"/>
      <c r="I23" s="27"/>
      <c r="J23" s="22"/>
      <c r="K23" s="22"/>
      <c r="L23" s="27"/>
      <c r="M23" s="22"/>
      <c r="N23" s="22"/>
      <c r="O23" s="26"/>
    </row>
    <row r="24" spans="1:15" ht="12" customHeight="1" x14ac:dyDescent="0.2">
      <c r="B24" s="64" t="s">
        <v>51</v>
      </c>
      <c r="C24" s="65"/>
      <c r="D24" s="66"/>
      <c r="E24" s="3"/>
      <c r="F24" s="28">
        <v>17</v>
      </c>
      <c r="G24" s="22"/>
      <c r="H24" s="22"/>
      <c r="I24" s="27"/>
      <c r="J24" s="22"/>
      <c r="K24" s="22"/>
      <c r="L24" s="27"/>
      <c r="M24" s="22"/>
      <c r="N24" s="22"/>
      <c r="O24" s="26"/>
    </row>
    <row r="25" spans="1:15" ht="12" customHeight="1" x14ac:dyDescent="0.2">
      <c r="A25" s="3" t="s">
        <v>52</v>
      </c>
      <c r="B25" s="31"/>
      <c r="C25" s="30" t="s">
        <v>53</v>
      </c>
      <c r="D25" s="29">
        <v>0.02</v>
      </c>
      <c r="E25" s="3"/>
      <c r="F25" s="28">
        <v>18</v>
      </c>
      <c r="G25" s="22"/>
      <c r="H25" s="22"/>
      <c r="I25" s="27"/>
      <c r="J25" s="22"/>
      <c r="K25" s="22"/>
      <c r="L25" s="27"/>
      <c r="M25" s="22"/>
      <c r="N25" s="22"/>
      <c r="O25" s="26"/>
    </row>
    <row r="26" spans="1:15" ht="12" customHeight="1" x14ac:dyDescent="0.2">
      <c r="E26" s="3"/>
      <c r="F26" s="28">
        <v>19</v>
      </c>
      <c r="G26" s="22"/>
      <c r="H26" s="22"/>
      <c r="I26" s="27"/>
      <c r="J26" s="22"/>
      <c r="K26" s="22"/>
      <c r="L26" s="27"/>
      <c r="M26" s="22"/>
      <c r="N26" s="22"/>
      <c r="O26" s="26"/>
    </row>
    <row r="27" spans="1:15" ht="12" customHeight="1" x14ac:dyDescent="0.2">
      <c r="B27" s="1" t="s">
        <v>54</v>
      </c>
      <c r="E27" s="3"/>
      <c r="F27" s="28">
        <v>20</v>
      </c>
      <c r="G27" s="22"/>
      <c r="H27" s="22"/>
      <c r="I27" s="27"/>
      <c r="J27" s="22"/>
      <c r="K27" s="22"/>
      <c r="L27" s="27"/>
      <c r="M27" s="22"/>
      <c r="N27" s="22"/>
      <c r="O27" s="26"/>
    </row>
    <row r="28" spans="1:15" ht="12" customHeight="1" x14ac:dyDescent="0.2">
      <c r="B28" s="54"/>
      <c r="C28" s="55"/>
      <c r="D28" s="56"/>
      <c r="E28" s="3"/>
      <c r="F28" s="28">
        <v>21</v>
      </c>
      <c r="G28" s="22"/>
      <c r="H28" s="22"/>
      <c r="I28" s="27"/>
      <c r="J28" s="22"/>
      <c r="K28" s="22"/>
      <c r="L28" s="27"/>
      <c r="M28" s="22"/>
      <c r="N28" s="22"/>
      <c r="O28" s="26"/>
    </row>
    <row r="29" spans="1:15" ht="12" customHeight="1" x14ac:dyDescent="0.2">
      <c r="B29" s="57"/>
      <c r="C29" s="58"/>
      <c r="D29" s="59"/>
      <c r="E29" s="3"/>
      <c r="F29" s="28">
        <v>22</v>
      </c>
      <c r="G29" s="22"/>
      <c r="H29" s="22"/>
      <c r="I29" s="27"/>
      <c r="J29" s="22"/>
      <c r="K29" s="22"/>
      <c r="L29" s="27"/>
      <c r="M29" s="22"/>
      <c r="N29" s="22"/>
      <c r="O29" s="26"/>
    </row>
    <row r="30" spans="1:15" ht="12" customHeight="1" x14ac:dyDescent="0.2">
      <c r="B30" s="57"/>
      <c r="C30" s="58"/>
      <c r="D30" s="59"/>
      <c r="E30" s="3"/>
      <c r="F30" s="28">
        <v>23</v>
      </c>
      <c r="G30" s="22"/>
      <c r="H30" s="22"/>
      <c r="I30" s="27"/>
      <c r="J30" s="22"/>
      <c r="K30" s="22"/>
      <c r="L30" s="27"/>
      <c r="M30" s="22"/>
      <c r="N30" s="22"/>
      <c r="O30" s="26"/>
    </row>
    <row r="31" spans="1:15" ht="12" customHeight="1" x14ac:dyDescent="0.2">
      <c r="B31" s="57"/>
      <c r="C31" s="58"/>
      <c r="D31" s="59"/>
      <c r="E31" s="3"/>
      <c r="F31" s="28">
        <v>24</v>
      </c>
      <c r="G31" s="22"/>
      <c r="H31" s="22"/>
      <c r="I31" s="27"/>
      <c r="J31" s="22"/>
      <c r="K31" s="22"/>
      <c r="L31" s="27"/>
      <c r="M31" s="22"/>
      <c r="N31" s="22"/>
      <c r="O31" s="26"/>
    </row>
    <row r="32" spans="1:15" ht="12" customHeight="1" x14ac:dyDescent="0.2">
      <c r="B32" s="57"/>
      <c r="C32" s="58"/>
      <c r="D32" s="59"/>
      <c r="E32" s="3"/>
      <c r="F32" s="28">
        <v>25</v>
      </c>
      <c r="G32" s="22"/>
      <c r="H32" s="22"/>
      <c r="I32" s="27"/>
      <c r="J32" s="22"/>
      <c r="K32" s="22"/>
      <c r="L32" s="27"/>
      <c r="M32" s="22"/>
      <c r="N32" s="22"/>
      <c r="O32" s="26"/>
    </row>
    <row r="33" spans="2:15" ht="12" customHeight="1" x14ac:dyDescent="0.2">
      <c r="B33" s="57"/>
      <c r="C33" s="58"/>
      <c r="D33" s="59"/>
      <c r="F33" s="28">
        <v>26</v>
      </c>
      <c r="G33" s="22"/>
      <c r="H33" s="22"/>
      <c r="I33" s="27"/>
      <c r="J33" s="22"/>
      <c r="K33" s="22"/>
      <c r="L33" s="27"/>
      <c r="M33" s="22"/>
      <c r="N33" s="22"/>
      <c r="O33" s="26"/>
    </row>
    <row r="34" spans="2:15" ht="12" customHeight="1" x14ac:dyDescent="0.2">
      <c r="B34" s="60"/>
      <c r="C34" s="61"/>
      <c r="D34" s="62"/>
      <c r="F34" s="28">
        <v>27</v>
      </c>
      <c r="G34" s="22"/>
      <c r="H34" s="22"/>
      <c r="I34" s="27"/>
      <c r="J34" s="22"/>
      <c r="K34" s="22"/>
      <c r="L34" s="27"/>
      <c r="M34" s="22"/>
      <c r="N34" s="22"/>
      <c r="O34" s="26"/>
    </row>
    <row r="35" spans="2:15" ht="12" customHeight="1" x14ac:dyDescent="0.2">
      <c r="F35" s="28">
        <v>28</v>
      </c>
      <c r="G35" s="22"/>
      <c r="H35" s="22"/>
      <c r="I35" s="27"/>
      <c r="J35" s="22"/>
      <c r="K35" s="22"/>
      <c r="L35" s="27"/>
      <c r="M35" s="22"/>
      <c r="N35" s="22"/>
      <c r="O35" s="26"/>
    </row>
    <row r="36" spans="2:15" ht="12" customHeight="1" x14ac:dyDescent="0.2">
      <c r="F36" s="28">
        <v>29</v>
      </c>
      <c r="G36" s="22"/>
      <c r="H36" s="22"/>
      <c r="I36" s="27"/>
      <c r="J36" s="22"/>
      <c r="K36" s="22"/>
      <c r="L36" s="27"/>
      <c r="M36" s="22"/>
      <c r="N36" s="22"/>
      <c r="O36" s="26"/>
    </row>
    <row r="37" spans="2:15" ht="12" customHeight="1" thickBot="1" x14ac:dyDescent="0.25">
      <c r="F37" s="25">
        <v>30</v>
      </c>
      <c r="G37" s="23"/>
      <c r="H37" s="22"/>
      <c r="I37" s="24"/>
      <c r="J37" s="23"/>
      <c r="K37" s="22"/>
      <c r="L37" s="24"/>
      <c r="M37" s="23"/>
      <c r="N37" s="22"/>
      <c r="O37" s="21"/>
    </row>
    <row r="38" spans="2:15" ht="12" customHeight="1" x14ac:dyDescent="0.2">
      <c r="F38" s="20" t="s">
        <v>14</v>
      </c>
      <c r="G38" s="18" t="e">
        <f t="shared" ref="G38:O38" si="0">AVERAGE(G8:G37)</f>
        <v>#DIV/0!</v>
      </c>
      <c r="H38" s="18" t="e">
        <f t="shared" si="0"/>
        <v>#DIV/0!</v>
      </c>
      <c r="I38" s="19" t="e">
        <f t="shared" si="0"/>
        <v>#DIV/0!</v>
      </c>
      <c r="J38" s="18" t="e">
        <f t="shared" si="0"/>
        <v>#DIV/0!</v>
      </c>
      <c r="K38" s="18" t="e">
        <f t="shared" si="0"/>
        <v>#DIV/0!</v>
      </c>
      <c r="L38" s="19" t="e">
        <f t="shared" si="0"/>
        <v>#DIV/0!</v>
      </c>
      <c r="M38" s="18" t="e">
        <f t="shared" si="0"/>
        <v>#DIV/0!</v>
      </c>
      <c r="N38" s="18" t="e">
        <f t="shared" si="0"/>
        <v>#DIV/0!</v>
      </c>
      <c r="O38" s="17" t="e">
        <f t="shared" si="0"/>
        <v>#DIV/0!</v>
      </c>
    </row>
    <row r="39" spans="2:15" ht="12" customHeight="1" x14ac:dyDescent="0.2">
      <c r="F39" s="16" t="s">
        <v>55</v>
      </c>
      <c r="G39" s="14" t="e">
        <f t="shared" ref="G39:O39" si="1">STDEV(G8:G37)</f>
        <v>#DIV/0!</v>
      </c>
      <c r="H39" s="13" t="e">
        <f t="shared" si="1"/>
        <v>#DIV/0!</v>
      </c>
      <c r="I39" s="15" t="e">
        <f t="shared" si="1"/>
        <v>#DIV/0!</v>
      </c>
      <c r="J39" s="14" t="e">
        <f t="shared" si="1"/>
        <v>#DIV/0!</v>
      </c>
      <c r="K39" s="13" t="e">
        <f t="shared" si="1"/>
        <v>#DIV/0!</v>
      </c>
      <c r="L39" s="15" t="e">
        <f t="shared" si="1"/>
        <v>#DIV/0!</v>
      </c>
      <c r="M39" s="14" t="e">
        <f t="shared" si="1"/>
        <v>#DIV/0!</v>
      </c>
      <c r="N39" s="13" t="e">
        <f t="shared" si="1"/>
        <v>#DIV/0!</v>
      </c>
      <c r="O39" s="12" t="e">
        <f t="shared" si="1"/>
        <v>#DIV/0!</v>
      </c>
    </row>
    <row r="40" spans="2:15" ht="12" customHeight="1" thickBot="1" x14ac:dyDescent="0.25">
      <c r="F40" s="11" t="s">
        <v>56</v>
      </c>
      <c r="G40" s="10" t="e">
        <f t="shared" ref="G40:O40" si="2">G39/G38</f>
        <v>#DIV/0!</v>
      </c>
      <c r="H40" s="10" t="e">
        <f t="shared" si="2"/>
        <v>#DIV/0!</v>
      </c>
      <c r="I40" s="10" t="e">
        <f t="shared" si="2"/>
        <v>#DIV/0!</v>
      </c>
      <c r="J40" s="10" t="e">
        <f t="shared" si="2"/>
        <v>#DIV/0!</v>
      </c>
      <c r="K40" s="10" t="e">
        <f t="shared" si="2"/>
        <v>#DIV/0!</v>
      </c>
      <c r="L40" s="10" t="e">
        <f t="shared" si="2"/>
        <v>#DIV/0!</v>
      </c>
      <c r="M40" s="10" t="e">
        <f t="shared" si="2"/>
        <v>#DIV/0!</v>
      </c>
      <c r="N40" s="10" t="e">
        <f t="shared" si="2"/>
        <v>#DIV/0!</v>
      </c>
      <c r="O40" s="9" t="e">
        <f t="shared" si="2"/>
        <v>#DIV/0!</v>
      </c>
    </row>
    <row r="41" spans="2:15" ht="12" customHeight="1" thickBot="1" x14ac:dyDescent="0.25">
      <c r="E41" s="8" t="s">
        <v>52</v>
      </c>
      <c r="F41" s="7" t="s">
        <v>57</v>
      </c>
      <c r="G41" s="6" t="e">
        <f>IF(G40&gt;$D$25,"FAIL","PASS")</f>
        <v>#DIV/0!</v>
      </c>
      <c r="H41" s="6" t="e">
        <f t="shared" ref="G41:O41" si="3">IF(H40&gt;$D$25,"FAIL","PASS")</f>
        <v>#DIV/0!</v>
      </c>
      <c r="I41" s="6" t="e">
        <f t="shared" si="3"/>
        <v>#DIV/0!</v>
      </c>
      <c r="J41" s="6" t="e">
        <f t="shared" si="3"/>
        <v>#DIV/0!</v>
      </c>
      <c r="K41" s="6" t="e">
        <f t="shared" si="3"/>
        <v>#DIV/0!</v>
      </c>
      <c r="L41" s="6" t="e">
        <f t="shared" si="3"/>
        <v>#DIV/0!</v>
      </c>
      <c r="M41" s="6" t="e">
        <f t="shared" si="3"/>
        <v>#DIV/0!</v>
      </c>
      <c r="N41" s="6" t="e">
        <f t="shared" si="3"/>
        <v>#DIV/0!</v>
      </c>
      <c r="O41" s="5" t="e">
        <f t="shared" si="3"/>
        <v>#DIV/0!</v>
      </c>
    </row>
    <row r="49" spans="2:11" ht="12" customHeight="1" x14ac:dyDescent="0.2">
      <c r="B49" s="3" t="s">
        <v>58</v>
      </c>
      <c r="C49" s="2"/>
      <c r="D49" s="2"/>
      <c r="E49" s="2"/>
      <c r="F49" s="2"/>
      <c r="G49" s="3" t="s">
        <v>59</v>
      </c>
      <c r="H49" s="63"/>
      <c r="I49" s="63"/>
      <c r="J49" s="63"/>
      <c r="K49" s="63"/>
    </row>
    <row r="50" spans="2:11" ht="12" customHeight="1" x14ac:dyDescent="0.2">
      <c r="D50" s="4"/>
      <c r="E50" s="4"/>
      <c r="F50" s="4"/>
    </row>
    <row r="51" spans="2:11" ht="12" customHeight="1" x14ac:dyDescent="0.2">
      <c r="D51" s="4"/>
      <c r="E51" s="4"/>
      <c r="F51" s="4"/>
    </row>
    <row r="52" spans="2:11" ht="12" customHeight="1" x14ac:dyDescent="0.2">
      <c r="D52" s="4"/>
      <c r="E52" s="4"/>
      <c r="F52" s="4"/>
    </row>
    <row r="53" spans="2:11" ht="12" customHeight="1" x14ac:dyDescent="0.2">
      <c r="B53" s="3" t="s">
        <v>60</v>
      </c>
      <c r="C53" s="2"/>
      <c r="D53" s="2"/>
      <c r="E53" s="2"/>
      <c r="F53" s="2"/>
      <c r="G53" s="3" t="s">
        <v>59</v>
      </c>
      <c r="H53" s="63"/>
      <c r="I53" s="63"/>
      <c r="J53" s="63"/>
      <c r="K53" s="63"/>
    </row>
  </sheetData>
  <sheetProtection algorithmName="SHA-512" hashValue="w/w6G9zdVlpYX31O6AuqT5Z04XuHLCP31d3/a00r+ac9hMl1MNKxedQY1+hf6ZqQ1ZylqXGqr/vVcgZ1XiZ56A==" saltValue="SGkuEoFDFju7PKKwdhnGrA==" spinCount="100000" sheet="1" objects="1" scenarios="1"/>
  <mergeCells count="9">
    <mergeCell ref="B28:D34"/>
    <mergeCell ref="H49:K49"/>
    <mergeCell ref="H53:K53"/>
    <mergeCell ref="B5:D5"/>
    <mergeCell ref="F5:O5"/>
    <mergeCell ref="G6:I6"/>
    <mergeCell ref="J6:L6"/>
    <mergeCell ref="M6:O6"/>
    <mergeCell ref="B24:D24"/>
  </mergeCells>
  <conditionalFormatting sqref="D7 G8:O37 D9:D23 B28:D34">
    <cfRule type="containsBlanks" dxfId="2" priority="1">
      <formula>LEN(TRIM(B7))=0</formula>
    </cfRule>
  </conditionalFormatting>
  <conditionalFormatting sqref="G41:O41">
    <cfRule type="cellIs" dxfId="1" priority="2" operator="equal">
      <formula>"PASS"</formula>
    </cfRule>
    <cfRule type="cellIs" dxfId="0" priority="3" operator="equal">
      <formula>"FAIL"</formula>
    </cfRule>
  </conditionalFormatting>
  <printOptions horizontalCentered="1" verticalCentered="1"/>
  <pageMargins left="0.23624999999999999" right="0.25" top="0.86895833333333306" bottom="0.75" header="0.232395833333333" footer="0.3"/>
  <pageSetup scale="66" orientation="landscape" r:id="rId1"/>
  <headerFooter>
    <oddHeader xml:space="preserve">&amp;L&amp;G&amp;C&amp;"Arial,Italic"&amp;8
&amp;20Laser Micrometer Measurement Repeatability </oddHeader>
    <oddFooter>&amp;CPage &amp;P of &amp;N                       &amp;REffective Date: January 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D37AF0030F46B767D2FB80481DB6" ma:contentTypeVersion="20" ma:contentTypeDescription="Create a new document." ma:contentTypeScope="" ma:versionID="e5fec46a38d8f8495cbb098f558dc1e9">
  <xsd:schema xmlns:xsd="http://www.w3.org/2001/XMLSchema" xmlns:xs="http://www.w3.org/2001/XMLSchema" xmlns:p="http://schemas.microsoft.com/office/2006/metadata/properties" xmlns:ns2="fd667623-44cc-4651-81ed-802383599473" xmlns:ns3="3229fb5f-fca9-42a8-bacc-db2ca2a02dfc" targetNamespace="http://schemas.microsoft.com/office/2006/metadata/properties" ma:root="true" ma:fieldsID="2a6c6422d2fb1ac0af82c2c6cd33dc97" ns2:_="" ns3:_="">
    <xsd:import namespace="fd667623-44cc-4651-81ed-802383599473"/>
    <xsd:import namespace="3229fb5f-fca9-42a8-bacc-db2ca2a02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67623-44cc-4651-81ed-802383599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846d83-8cbd-4cb5-95bb-a340e2450c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fb5f-fca9-42a8-bacc-db2ca2a02d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866863d-b488-4b34-b037-e150740d3739}" ma:internalName="TaxCatchAll" ma:showField="CatchAllData" ma:web="3229fb5f-fca9-42a8-bacc-db2ca2a02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667623-44cc-4651-81ed-802383599473">
      <Terms xmlns="http://schemas.microsoft.com/office/infopath/2007/PartnerControls"/>
    </lcf76f155ced4ddcb4097134ff3c332f>
    <TaxCatchAll xmlns="3229fb5f-fca9-42a8-bacc-db2ca2a02dfc" xsi:nil="true"/>
    <SharedWithUsers xmlns="3229fb5f-fca9-42a8-bacc-db2ca2a02dfc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23B56-2813-478E-9F6C-5EE051A8C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67623-44cc-4651-81ed-802383599473"/>
    <ds:schemaRef ds:uri="3229fb5f-fca9-42a8-bacc-db2ca2a02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06612E-6052-49C2-A408-8C9A1AAFC4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6E469AF-EC6F-4013-ADE1-9878C27404B2}">
  <ds:schemaRefs>
    <ds:schemaRef ds:uri="http://schemas.microsoft.com/office/2006/metadata/properties"/>
    <ds:schemaRef ds:uri="http://schemas.microsoft.com/office/infopath/2007/PartnerControls"/>
    <ds:schemaRef ds:uri="fd667623-44cc-4651-81ed-802383599473"/>
    <ds:schemaRef ds:uri="3229fb5f-fca9-42a8-bacc-db2ca2a02dfc"/>
  </ds:schemaRefs>
</ds:datastoreItem>
</file>

<file path=customXml/itemProps4.xml><?xml version="1.0" encoding="utf-8"?>
<ds:datastoreItem xmlns:ds="http://schemas.openxmlformats.org/officeDocument/2006/customXml" ds:itemID="{5B66BF61-B4A7-4C35-BFC0-7667DDC9C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100-272 Rev. C</vt:lpstr>
      <vt:lpstr>100-272 PMMA Rev. C</vt:lpstr>
      <vt:lpstr>'100-272 PMMA Rev. C'!Print_Area</vt:lpstr>
      <vt:lpstr>'Form 100-272 Rev.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Taylor</dc:creator>
  <cp:keywords/>
  <dc:description/>
  <cp:lastModifiedBy>Dominique Taylor</cp:lastModifiedBy>
  <cp:revision/>
  <cp:lastPrinted>2025-01-14T21:09:54Z</cp:lastPrinted>
  <dcterms:created xsi:type="dcterms:W3CDTF">2007-07-20T19:42:58Z</dcterms:created>
  <dcterms:modified xsi:type="dcterms:W3CDTF">2025-01-14T21:13:00Z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0x010100D2DFD37AF0030F46B767D2FB80481DB6</vt:lpwstr>
  </property>
  <property fmtid="{D5CDD505-2E9C-101B-9397-08002B2CF9AE}" pid="3" name="Order">
    <vt:r8>7726900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